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25" windowWidth="19320" windowHeight="9855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H81" i="1"/>
  <c r="H80"/>
  <c r="G49"/>
  <c r="G65"/>
  <c r="H82" l="1"/>
  <c r="H83"/>
  <c r="G79" l="1"/>
  <c r="H24" l="1"/>
  <c r="H67"/>
  <c r="H68"/>
  <c r="H66"/>
  <c r="H73" l="1"/>
  <c r="H69" l="1"/>
  <c r="H70"/>
  <c r="H71"/>
  <c r="H72"/>
  <c r="H74"/>
  <c r="H75"/>
  <c r="H76"/>
  <c r="H77"/>
  <c r="H78"/>
  <c r="H41" l="1"/>
  <c r="H39"/>
  <c r="H40"/>
  <c r="H21"/>
  <c r="H31" l="1"/>
  <c r="H32"/>
  <c r="H34" l="1"/>
  <c r="H35"/>
  <c r="H36"/>
  <c r="H37"/>
  <c r="H38"/>
  <c r="H42"/>
  <c r="H43"/>
  <c r="H44"/>
  <c r="H45"/>
  <c r="H46"/>
  <c r="H47"/>
  <c r="H48"/>
  <c r="H50"/>
  <c r="H51"/>
  <c r="H52"/>
  <c r="H53"/>
  <c r="H54"/>
  <c r="H55"/>
  <c r="H56"/>
  <c r="H57"/>
  <c r="H58"/>
  <c r="H59"/>
  <c r="H60"/>
  <c r="H61"/>
  <c r="H62"/>
  <c r="H63"/>
  <c r="H64"/>
  <c r="G33" l="1"/>
  <c r="H23"/>
  <c r="H18" l="1"/>
  <c r="H19"/>
  <c r="H20"/>
  <c r="H22"/>
  <c r="H25"/>
  <c r="H26"/>
  <c r="H27"/>
  <c r="H28"/>
  <c r="H29"/>
  <c r="H30"/>
  <c r="H15" l="1"/>
  <c r="H16"/>
  <c r="H17"/>
  <c r="I289" l="1"/>
  <c r="H14" l="1"/>
  <c r="H13"/>
  <c r="G12" l="1"/>
  <c r="H11"/>
  <c r="H84" l="1"/>
</calcChain>
</file>

<file path=xl/sharedStrings.xml><?xml version="1.0" encoding="utf-8"?>
<sst xmlns="http://schemas.openxmlformats.org/spreadsheetml/2006/main" count="254" uniqueCount="127">
  <si>
    <t>Nº</t>
  </si>
  <si>
    <t>ITEM</t>
  </si>
  <si>
    <t>DESCRIMINAÇÃO</t>
  </si>
  <si>
    <t>UNID.</t>
  </si>
  <si>
    <t>REFERENCIA</t>
  </si>
  <si>
    <t>M2</t>
  </si>
  <si>
    <t>VALOR TOTAL COM BDI 30%</t>
  </si>
  <si>
    <t>TOTAL</t>
  </si>
  <si>
    <t>QUANT.</t>
  </si>
  <si>
    <t>VALOR UNIT. c/ BDI 30%</t>
  </si>
  <si>
    <t>1.1</t>
  </si>
  <si>
    <t>1.2</t>
  </si>
  <si>
    <t>1.3</t>
  </si>
  <si>
    <t xml:space="preserve">SERVIÇOS INICIAIS </t>
  </si>
  <si>
    <t>1.1.1</t>
  </si>
  <si>
    <t>Placa de obra em chapa galvanizada de 200cmx100cm, inclusive estrutura de fixação e instalação.</t>
  </si>
  <si>
    <t>1.1.2</t>
  </si>
  <si>
    <t>TERRAPLANAGEM</t>
  </si>
  <si>
    <t>1.2.1</t>
  </si>
  <si>
    <t>m2</t>
  </si>
  <si>
    <t>1.2.2</t>
  </si>
  <si>
    <t>Regularização e compactação do sub-leito até 20cm de profundidade.</t>
  </si>
  <si>
    <t>GALERIA PLUVIAIS</t>
  </si>
  <si>
    <t>1.3.1</t>
  </si>
  <si>
    <t>sinapi 11/03/15</t>
  </si>
  <si>
    <t>74209/001</t>
  </si>
  <si>
    <t xml:space="preserve">sinapi </t>
  </si>
  <si>
    <t>Tubo de concreto simples 400mm para drenagem, fornecimento e instalação - inclusive escavação manual 1,5m3/m</t>
  </si>
  <si>
    <t>m</t>
  </si>
  <si>
    <t>1.3.2</t>
  </si>
  <si>
    <t>Reatero de valas apiloadas a cada 20cm</t>
  </si>
  <si>
    <t>m3</t>
  </si>
  <si>
    <t>Remoção do revestimento primário, inclusive retirada</t>
  </si>
  <si>
    <t>1.3.3</t>
  </si>
  <si>
    <t>Meio fio e sarjeta conjugado de concreto 15MPA 35cm de de base e 30cm de altura, moldado "in loco" com extrusora.</t>
  </si>
  <si>
    <t>sinapi</t>
  </si>
  <si>
    <t>73763/004</t>
  </si>
  <si>
    <t>1.3.4</t>
  </si>
  <si>
    <t>ud</t>
  </si>
  <si>
    <t>1.4</t>
  </si>
  <si>
    <t>PAVIMENTAÇÃO POLIÉDRICA</t>
  </si>
  <si>
    <t>1.4.1</t>
  </si>
  <si>
    <t xml:space="preserve">DER </t>
  </si>
  <si>
    <t>Extração, preparo, carga e assentamento de pedra irregular</t>
  </si>
  <si>
    <t>1.4.2</t>
  </si>
  <si>
    <t>Colchão de argila extraida para pavimento poliédrico</t>
  </si>
  <si>
    <t>1.4.3</t>
  </si>
  <si>
    <t>Enchimento rejunte de pó de pedra para pavimento poliédrico</t>
  </si>
  <si>
    <t>1.4.4</t>
  </si>
  <si>
    <t>Compactação de pavimento poliédrico</t>
  </si>
  <si>
    <t>2.1</t>
  </si>
  <si>
    <t>2.1.1</t>
  </si>
  <si>
    <t>2.2</t>
  </si>
  <si>
    <t>2.2.1</t>
  </si>
  <si>
    <t>2.2.2</t>
  </si>
  <si>
    <t>2.3</t>
  </si>
  <si>
    <t>2.3.2</t>
  </si>
  <si>
    <t>2.4</t>
  </si>
  <si>
    <t>2.4.1</t>
  </si>
  <si>
    <t>2.4.2</t>
  </si>
  <si>
    <t>2.4.3</t>
  </si>
  <si>
    <t>2.4.4</t>
  </si>
  <si>
    <t>3.1</t>
  </si>
  <si>
    <t>3.1.1</t>
  </si>
  <si>
    <t>3.2</t>
  </si>
  <si>
    <t>3.2.1</t>
  </si>
  <si>
    <t>3.2.2</t>
  </si>
  <si>
    <t>3.4</t>
  </si>
  <si>
    <t>3.4.1</t>
  </si>
  <si>
    <t>3.4.2</t>
  </si>
  <si>
    <t>3.4.3</t>
  </si>
  <si>
    <t>3.4.4</t>
  </si>
  <si>
    <t xml:space="preserve">Boca de lobo e caixa em alvenaria e=10cm, de 100x100cm h=100cm, com visita,  revestimento interno, chapisco, emboço e reboco, piso em concreto e tama em concreto. </t>
  </si>
  <si>
    <t xml:space="preserve">Boca de lobo e caixa em alvenaria e=de 100x100cm h=140cm e=10cm, com visita,  revestimento interno, chapisco, emboço e reboco, piso em concreto e tama em concreto. </t>
  </si>
  <si>
    <t xml:space="preserve">                OBRA:</t>
  </si>
  <si>
    <t xml:space="preserve">                OBJETIVO:</t>
  </si>
  <si>
    <t xml:space="preserve">                LOCAL:</t>
  </si>
  <si>
    <t>3.3</t>
  </si>
  <si>
    <t>3.3.1</t>
  </si>
  <si>
    <t>3.3.2</t>
  </si>
  <si>
    <t>3.3.3</t>
  </si>
  <si>
    <t>3.3.4</t>
  </si>
  <si>
    <t>MELHORIAS DE TRÁFEGO EM VIAS PÚBLICAS</t>
  </si>
  <si>
    <t>1.5</t>
  </si>
  <si>
    <t>SERVIÇOS COMPLENTARES</t>
  </si>
  <si>
    <t>1.5.1</t>
  </si>
  <si>
    <t>Locação de obra com uso de equipamento topográfico, inclusive demarcação com piqueteamento</t>
  </si>
  <si>
    <t>PLANILHA ORÇAMENTÁRIA</t>
  </si>
  <si>
    <t xml:space="preserve">local </t>
  </si>
  <si>
    <t>2.3.1</t>
  </si>
  <si>
    <r>
      <t xml:space="preserve">RUA SÃO LUIZ  </t>
    </r>
    <r>
      <rPr>
        <sz val="9"/>
        <rFont val="Arial"/>
        <family val="2"/>
      </rPr>
      <t>(entre a Rua Niterói e Rua São Salvador)</t>
    </r>
  </si>
  <si>
    <r>
      <t xml:space="preserve">RUA TRAVESSA DOS EUCALÍPTOS  </t>
    </r>
    <r>
      <rPr>
        <sz val="9"/>
        <rFont val="Arial"/>
        <family val="2"/>
      </rPr>
      <t>(entre a Rua Niterói  e Rua Belo Horizonte)</t>
    </r>
  </si>
  <si>
    <t>RUA SÃO LUIZ  (entre a Rua Niterói e a Rua São Salvdor)</t>
  </si>
  <si>
    <t>RUA BELO HORIZONTE (entre a Rua Sâo Luiz  e Travessa Dos Sabiás)</t>
  </si>
  <si>
    <t>TRAVESSA DOS EUCALIPTOS (entre a Rua Niterói  e Rua Belo Horizonte)</t>
  </si>
  <si>
    <t>1.3.5</t>
  </si>
  <si>
    <t>Tubo de concreto simples 600mm para drenagem, fornecimento e instalação - inclusive escavação manual até 2,0m3/m</t>
  </si>
  <si>
    <t>Meio fio e sarjeta conjugado de concreto 15MPA,  35cm de de base e 30cm de altura, moldado "in loco" com extrusora.</t>
  </si>
  <si>
    <t>4.1</t>
  </si>
  <si>
    <t>4.1.1</t>
  </si>
  <si>
    <t>4.2</t>
  </si>
  <si>
    <t>4.2.1</t>
  </si>
  <si>
    <t>4.2.2</t>
  </si>
  <si>
    <t>4.3</t>
  </si>
  <si>
    <t>4.3.1</t>
  </si>
  <si>
    <t>4.3.2</t>
  </si>
  <si>
    <t>4.3.3</t>
  </si>
  <si>
    <t>4.3.4</t>
  </si>
  <si>
    <t>AV. IGUAÇU (entre a Rua Niterói  e Travessa Dos Sabiás)</t>
  </si>
  <si>
    <t>4.2.3</t>
  </si>
  <si>
    <t>Obs. Nesta Avenida a empresa deve atentar-se pela cota do pavimento.</t>
  </si>
  <si>
    <t>4.1.2</t>
  </si>
  <si>
    <t>Demolição e retirada de pedras irregulares.</t>
  </si>
  <si>
    <t>(dúvidas ligar Engº Sakai 88090342)</t>
  </si>
  <si>
    <t>OBS: A EMPRESA EXECUTORA DEVE LER MEMORIAL DESCRITIVO.</t>
  </si>
  <si>
    <t xml:space="preserve">Remoção do revestimento primário, inclusive retirada (cota do pav.-40CM do existente) </t>
  </si>
  <si>
    <t>1.3.6</t>
  </si>
  <si>
    <t xml:space="preserve">Caixa de passagem (CP) em alvenaria de 100x100cm h=140cm e=10cm, com visita,  revestimento interno, chapisco, emboço, piso em concreto e tama em concreto. </t>
  </si>
  <si>
    <t xml:space="preserve">Boca de lobo e caixa em alvenaria de 100x100cm h=140cm e=10cm, com visita,  revestimento interno, chapisco, emboço, piso em concreto e tama em concreto. </t>
  </si>
  <si>
    <t>Dissipador de energia de tubo 60cm com boca de bueiro (ver desenho)</t>
  </si>
  <si>
    <t>5.1</t>
  </si>
  <si>
    <t>Acabamento em boca de lobo com concreto fck= 150kg/cm2, e=8,00cm</t>
  </si>
  <si>
    <t>5.2</t>
  </si>
  <si>
    <t>Limpeza geral e final de obra</t>
  </si>
  <si>
    <t>RECURSO PRÓPRIO DO MUNICÍPIO</t>
  </si>
  <si>
    <r>
      <t xml:space="preserve">RUA BELO HORIZONTE </t>
    </r>
    <r>
      <rPr>
        <sz val="9"/>
        <rFont val="Arial"/>
        <family val="2"/>
      </rPr>
      <t>(entre a Rua Sâo Luiz  e a Travessa dos Sabiás)</t>
    </r>
  </si>
  <si>
    <r>
      <t>AV. IGUAÇU</t>
    </r>
    <r>
      <rPr>
        <sz val="9"/>
        <rFont val="Arial"/>
        <family val="2"/>
      </rPr>
      <t xml:space="preserve"> (entre a Rua Niterói e a Travessa dos Sabiás)</t>
    </r>
  </si>
</sst>
</file>

<file path=xl/styles.xml><?xml version="1.0" encoding="utf-8"?>
<styleSheet xmlns="http://schemas.openxmlformats.org/spreadsheetml/2006/main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_ "/>
    <numFmt numFmtId="165" formatCode="0.0_ "/>
    <numFmt numFmtId="166" formatCode="_-[$R$-416]\ * #,##0.00_-;\-[$R$-416]\ * #,##0.00_-;_-[$R$-416]\ * &quot;-&quot;??_-;_-@_-"/>
    <numFmt numFmtId="167" formatCode="#,##0.00\ ;[Red]\(#,##0.00\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42"/>
      </patternFill>
    </fill>
    <fill>
      <patternFill patternType="solid">
        <fgColor theme="0"/>
        <bgColor indexed="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>
      <alignment vertical="center"/>
    </xf>
  </cellStyleXfs>
  <cellXfs count="48">
    <xf numFmtId="0" fontId="0" fillId="0" borderId="0" xfId="0"/>
    <xf numFmtId="0" fontId="0" fillId="2" borderId="1" xfId="0" applyFill="1" applyBorder="1" applyAlignment="1">
      <alignment horizontal="center"/>
    </xf>
    <xf numFmtId="0" fontId="4" fillId="3" borderId="1" xfId="3" applyFont="1" applyFill="1" applyBorder="1" applyAlignment="1">
      <alignment horizontal="center" vertical="top"/>
    </xf>
    <xf numFmtId="43" fontId="0" fillId="0" borderId="0" xfId="1" applyFont="1"/>
    <xf numFmtId="0" fontId="2" fillId="0" borderId="0" xfId="0" applyFont="1"/>
    <xf numFmtId="0" fontId="2" fillId="0" borderId="2" xfId="0" applyFont="1" applyBorder="1"/>
    <xf numFmtId="0" fontId="7" fillId="3" borderId="1" xfId="3" applyFont="1" applyFill="1" applyBorder="1" applyAlignment="1">
      <alignment horizontal="left" vertical="top" wrapText="1"/>
    </xf>
    <xf numFmtId="0" fontId="7" fillId="2" borderId="1" xfId="3" applyFont="1" applyFill="1" applyBorder="1" applyAlignment="1">
      <alignment horizontal="left" vertical="top" wrapText="1"/>
    </xf>
    <xf numFmtId="0" fontId="10" fillId="3" borderId="1" xfId="3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wrapText="1"/>
    </xf>
    <xf numFmtId="164" fontId="6" fillId="2" borderId="1" xfId="3" applyNumberFormat="1" applyFont="1" applyFill="1" applyBorder="1" applyAlignment="1">
      <alignment horizontal="center" vertical="top" wrapText="1"/>
    </xf>
    <xf numFmtId="0" fontId="7" fillId="2" borderId="1" xfId="3" applyFont="1" applyFill="1" applyBorder="1" applyAlignment="1">
      <alignment horizontal="center" vertical="top" wrapText="1"/>
    </xf>
    <xf numFmtId="43" fontId="7" fillId="2" borderId="1" xfId="1" applyFont="1" applyFill="1" applyBorder="1" applyAlignment="1">
      <alignment horizontal="left" vertical="top" wrapText="1"/>
    </xf>
    <xf numFmtId="0" fontId="7" fillId="3" borderId="1" xfId="3" applyFont="1" applyFill="1" applyBorder="1" applyAlignment="1">
      <alignment horizontal="center" vertical="top" wrapText="1"/>
    </xf>
    <xf numFmtId="165" fontId="7" fillId="3" borderId="1" xfId="3" applyNumberFormat="1" applyFont="1" applyFill="1" applyBorder="1" applyAlignment="1">
      <alignment horizontal="center" vertical="top" wrapText="1"/>
    </xf>
    <xf numFmtId="2" fontId="7" fillId="3" borderId="1" xfId="3" applyNumberFormat="1" applyFont="1" applyFill="1" applyBorder="1" applyAlignment="1">
      <alignment horizontal="left" vertical="top" wrapText="1"/>
    </xf>
    <xf numFmtId="43" fontId="8" fillId="3" borderId="1" xfId="1" applyFont="1" applyFill="1" applyBorder="1" applyAlignment="1">
      <alignment wrapText="1"/>
    </xf>
    <xf numFmtId="164" fontId="7" fillId="3" borderId="1" xfId="3" applyNumberFormat="1" applyFont="1" applyFill="1" applyBorder="1" applyAlignment="1">
      <alignment horizontal="center" vertical="top" wrapText="1"/>
    </xf>
    <xf numFmtId="2" fontId="7" fillId="3" borderId="1" xfId="3" applyNumberFormat="1" applyFont="1" applyFill="1" applyBorder="1" applyAlignment="1">
      <alignment horizontal="center" vertical="top" wrapText="1"/>
    </xf>
    <xf numFmtId="0" fontId="9" fillId="0" borderId="5" xfId="0" applyFont="1" applyBorder="1" applyAlignment="1">
      <alignment wrapText="1"/>
    </xf>
    <xf numFmtId="166" fontId="9" fillId="0" borderId="3" xfId="0" applyNumberFormat="1" applyFont="1" applyBorder="1" applyAlignment="1">
      <alignment horizontal="center" wrapText="1"/>
    </xf>
    <xf numFmtId="44" fontId="9" fillId="4" borderId="3" xfId="2" applyFont="1" applyFill="1" applyBorder="1" applyAlignment="1">
      <alignment wrapText="1"/>
    </xf>
    <xf numFmtId="0" fontId="8" fillId="0" borderId="5" xfId="0" applyFont="1" applyBorder="1"/>
    <xf numFmtId="43" fontId="8" fillId="0" borderId="3" xfId="1" applyFont="1" applyBorder="1"/>
    <xf numFmtId="0" fontId="5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4" xfId="0" applyFont="1" applyBorder="1" applyAlignment="1">
      <alignment horizontal="left" wrapText="1"/>
    </xf>
    <xf numFmtId="0" fontId="8" fillId="0" borderId="4" xfId="0" applyFont="1" applyBorder="1" applyAlignment="1">
      <alignment wrapText="1"/>
    </xf>
    <xf numFmtId="43" fontId="8" fillId="0" borderId="4" xfId="1" applyFont="1" applyBorder="1" applyAlignment="1">
      <alignment wrapText="1"/>
    </xf>
    <xf numFmtId="0" fontId="0" fillId="0" borderId="2" xfId="0" applyBorder="1"/>
    <xf numFmtId="0" fontId="11" fillId="3" borderId="1" xfId="3" applyFont="1" applyFill="1" applyBorder="1" applyAlignment="1">
      <alignment horizontal="center" vertical="top"/>
    </xf>
    <xf numFmtId="0" fontId="10" fillId="3" borderId="1" xfId="3" applyFont="1" applyFill="1" applyBorder="1" applyAlignment="1">
      <alignment horizontal="center" vertical="top" wrapText="1"/>
    </xf>
    <xf numFmtId="0" fontId="12" fillId="0" borderId="0" xfId="0" applyFont="1"/>
    <xf numFmtId="0" fontId="9" fillId="0" borderId="4" xfId="0" applyFont="1" applyBorder="1" applyAlignment="1">
      <alignment horizontal="left" wrapText="1"/>
    </xf>
    <xf numFmtId="167" fontId="13" fillId="5" borderId="6" xfId="0" applyNumberFormat="1" applyFont="1" applyFill="1" applyBorder="1" applyAlignment="1" applyProtection="1">
      <alignment horizontal="left" vertical="justify" wrapText="1"/>
      <protection locked="0"/>
    </xf>
    <xf numFmtId="0" fontId="5" fillId="0" borderId="0" xfId="0" applyFont="1" applyBorder="1" applyAlignment="1">
      <alignment horizontal="center"/>
    </xf>
    <xf numFmtId="0" fontId="7" fillId="3" borderId="1" xfId="3" applyFont="1" applyFill="1" applyBorder="1" applyAlignment="1">
      <alignment horizontal="center" vertical="top"/>
    </xf>
    <xf numFmtId="2" fontId="7" fillId="3" borderId="1" xfId="3" applyNumberFormat="1" applyFont="1" applyFill="1" applyBorder="1" applyAlignment="1">
      <alignment horizontal="right" vertical="top" wrapText="1"/>
    </xf>
    <xf numFmtId="2" fontId="10" fillId="3" borderId="1" xfId="3" applyNumberFormat="1" applyFont="1" applyFill="1" applyBorder="1" applyAlignment="1">
      <alignment horizontal="right" vertical="top" wrapText="1"/>
    </xf>
    <xf numFmtId="167" fontId="13" fillId="6" borderId="0" xfId="0" applyNumberFormat="1" applyFont="1" applyFill="1" applyBorder="1" applyAlignment="1">
      <alignment horizontal="left" vertical="justify" wrapText="1"/>
    </xf>
    <xf numFmtId="2" fontId="10" fillId="3" borderId="1" xfId="3" applyNumberFormat="1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/>
    </xf>
    <xf numFmtId="0" fontId="8" fillId="3" borderId="1" xfId="0" applyFont="1" applyFill="1" applyBorder="1" applyAlignment="1">
      <alignment horizontal="center" wrapText="1"/>
    </xf>
    <xf numFmtId="164" fontId="6" fillId="3" borderId="1" xfId="3" applyNumberFormat="1" applyFont="1" applyFill="1" applyBorder="1" applyAlignment="1">
      <alignment horizontal="center" vertical="top" wrapText="1"/>
    </xf>
    <xf numFmtId="167" fontId="13" fillId="6" borderId="5" xfId="0" applyNumberFormat="1" applyFont="1" applyFill="1" applyBorder="1" applyAlignment="1" applyProtection="1">
      <alignment horizontal="left" vertical="justify" wrapText="1"/>
      <protection locked="0"/>
    </xf>
    <xf numFmtId="43" fontId="7" fillId="3" borderId="1" xfId="1" applyFont="1" applyFill="1" applyBorder="1" applyAlignment="1">
      <alignment horizontal="left" vertical="top" wrapText="1"/>
    </xf>
    <xf numFmtId="0" fontId="0" fillId="3" borderId="0" xfId="0" applyFill="1"/>
    <xf numFmtId="2" fontId="8" fillId="3" borderId="1" xfId="3" applyNumberFormat="1" applyFont="1" applyFill="1" applyBorder="1" applyAlignment="1">
      <alignment horizontal="center" vertical="top" wrapText="1"/>
    </xf>
  </cellXfs>
  <cellStyles count="4">
    <cellStyle name="Moeda" xfId="2" builtinId="4"/>
    <cellStyle name="Normal" xfId="0" builtinId="0"/>
    <cellStyle name="Normal 2" xfId="3"/>
    <cellStyle name="Separador de milhares" xfId="1" builtinId="3"/>
  </cellStyles>
  <dxfs count="8">
    <dxf>
      <font>
        <strike val="0"/>
        <outline val="0"/>
        <shadow val="0"/>
        <u val="none"/>
        <vertAlign val="baseline"/>
        <sz val="8"/>
        <name val="Arial"/>
        <scheme val="none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alignment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alignment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alignment horizont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alignment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alignment horizont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alignment horizont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Tabela3" displayName="Tabela3" ref="A10:H83" totalsRowShown="0">
  <autoFilter ref="A10:H83"/>
  <tableColumns count="8">
    <tableColumn id="1" name="REFERENCIA" dataDxfId="7"/>
    <tableColumn id="2" name="Nº" dataDxfId="6"/>
    <tableColumn id="3" name="ITEM" dataDxfId="5"/>
    <tableColumn id="4" name="DESCRIMINAÇÃO" dataDxfId="4"/>
    <tableColumn id="5" name="UNID." dataDxfId="3"/>
    <tableColumn id="6" name="QUANT." dataDxfId="2"/>
    <tableColumn id="7" name="VALOR UNIT. c/ BDI 30%" dataDxfId="1"/>
    <tableColumn id="25" name="VALOR TOTAL COM BDI 30%" dataDxfId="0">
      <calculatedColumnFormula>SUM(F11*G11*1.3)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06"/>
  <sheetViews>
    <sheetView tabSelected="1" topLeftCell="A55" workbookViewId="0">
      <selection sqref="A1:H87"/>
    </sheetView>
  </sheetViews>
  <sheetFormatPr defaultRowHeight="15"/>
  <cols>
    <col min="1" max="1" width="12.28515625" customWidth="1"/>
    <col min="2" max="2" width="11.28515625" customWidth="1"/>
    <col min="3" max="3" width="7.140625" customWidth="1"/>
    <col min="4" max="4" width="63.140625" customWidth="1"/>
    <col min="5" max="5" width="7" customWidth="1"/>
    <col min="6" max="6" width="8.42578125" customWidth="1"/>
    <col min="7" max="7" width="12.5703125" customWidth="1"/>
    <col min="8" max="8" width="12.7109375" style="3" customWidth="1"/>
  </cols>
  <sheetData>
    <row r="1" spans="1:8">
      <c r="D1" s="35" t="s">
        <v>87</v>
      </c>
    </row>
    <row r="2" spans="1:8">
      <c r="D2" s="35" t="s">
        <v>124</v>
      </c>
    </row>
    <row r="3" spans="1:8">
      <c r="B3" s="4" t="s">
        <v>74</v>
      </c>
      <c r="D3" s="4" t="s">
        <v>40</v>
      </c>
    </row>
    <row r="4" spans="1:8">
      <c r="B4" s="4" t="s">
        <v>75</v>
      </c>
      <c r="D4" s="4" t="s">
        <v>82</v>
      </c>
    </row>
    <row r="5" spans="1:8">
      <c r="B5" s="4" t="s">
        <v>76</v>
      </c>
      <c r="D5" s="39" t="s">
        <v>90</v>
      </c>
    </row>
    <row r="6" spans="1:8">
      <c r="B6" s="4"/>
      <c r="D6" s="39" t="s">
        <v>125</v>
      </c>
    </row>
    <row r="7" spans="1:8" ht="13.5" customHeight="1">
      <c r="B7" s="4"/>
      <c r="D7" s="39" t="s">
        <v>91</v>
      </c>
    </row>
    <row r="8" spans="1:8" ht="13.5" customHeight="1">
      <c r="B8" s="4"/>
      <c r="D8" s="39" t="s">
        <v>126</v>
      </c>
    </row>
    <row r="9" spans="1:8">
      <c r="A9" s="29"/>
      <c r="B9" s="22"/>
      <c r="C9" s="22"/>
      <c r="D9" s="24"/>
      <c r="E9" s="22"/>
      <c r="F9" s="22"/>
      <c r="G9" s="22"/>
      <c r="H9" s="23"/>
    </row>
    <row r="10" spans="1:8" ht="23.25">
      <c r="A10" t="s">
        <v>4</v>
      </c>
      <c r="B10" s="25" t="s">
        <v>0</v>
      </c>
      <c r="C10" s="26" t="s">
        <v>1</v>
      </c>
      <c r="D10" s="25" t="s">
        <v>2</v>
      </c>
      <c r="E10" s="27" t="s">
        <v>3</v>
      </c>
      <c r="F10" s="27" t="s">
        <v>8</v>
      </c>
      <c r="G10" s="27" t="s">
        <v>9</v>
      </c>
      <c r="H10" s="28" t="s">
        <v>6</v>
      </c>
    </row>
    <row r="11" spans="1:8">
      <c r="A11" t="s">
        <v>24</v>
      </c>
      <c r="B11" s="25"/>
      <c r="C11" s="25"/>
      <c r="D11" s="33"/>
      <c r="E11" s="27"/>
      <c r="F11" s="27"/>
      <c r="G11" s="12"/>
      <c r="H11" s="28">
        <f>SUM(F11*G11*1.3)</f>
        <v>0</v>
      </c>
    </row>
    <row r="12" spans="1:8">
      <c r="A12" s="1"/>
      <c r="B12" s="9"/>
      <c r="C12" s="10">
        <v>1</v>
      </c>
      <c r="D12" s="34" t="s">
        <v>92</v>
      </c>
      <c r="E12" s="11"/>
      <c r="F12" s="7"/>
      <c r="G12" s="12">
        <f>SUM(H13:H32)</f>
        <v>111016.05999999998</v>
      </c>
      <c r="H12" s="12">
        <v>0</v>
      </c>
    </row>
    <row r="13" spans="1:8">
      <c r="A13" s="2"/>
      <c r="B13" s="13"/>
      <c r="C13" s="14" t="s">
        <v>10</v>
      </c>
      <c r="D13" s="6" t="s">
        <v>13</v>
      </c>
      <c r="E13" s="13"/>
      <c r="F13" s="15"/>
      <c r="G13" s="18"/>
      <c r="H13" s="16">
        <f>SUM(F13*G13)</f>
        <v>0</v>
      </c>
    </row>
    <row r="14" spans="1:8" ht="22.5">
      <c r="A14" s="2" t="s">
        <v>26</v>
      </c>
      <c r="B14" s="36" t="s">
        <v>25</v>
      </c>
      <c r="C14" s="14" t="s">
        <v>14</v>
      </c>
      <c r="D14" s="6" t="s">
        <v>15</v>
      </c>
      <c r="E14" s="13" t="s">
        <v>5</v>
      </c>
      <c r="F14" s="37">
        <v>1</v>
      </c>
      <c r="G14" s="18">
        <v>574</v>
      </c>
      <c r="H14" s="16">
        <f>SUM(F14*G14)</f>
        <v>574</v>
      </c>
    </row>
    <row r="15" spans="1:8" ht="22.5">
      <c r="A15" s="2" t="s">
        <v>26</v>
      </c>
      <c r="B15" s="13">
        <v>73686</v>
      </c>
      <c r="C15" s="14" t="s">
        <v>16</v>
      </c>
      <c r="D15" s="6" t="s">
        <v>86</v>
      </c>
      <c r="E15" s="13" t="s">
        <v>5</v>
      </c>
      <c r="F15" s="37">
        <v>1488</v>
      </c>
      <c r="G15" s="18">
        <v>0.95</v>
      </c>
      <c r="H15" s="16">
        <f t="shared" ref="H15:H17" si="0">SUM(F15*G15)</f>
        <v>1413.6</v>
      </c>
    </row>
    <row r="16" spans="1:8">
      <c r="A16" s="2"/>
      <c r="B16" s="13"/>
      <c r="C16" s="14" t="s">
        <v>11</v>
      </c>
      <c r="D16" s="6" t="s">
        <v>17</v>
      </c>
      <c r="E16" s="13"/>
      <c r="F16" s="37"/>
      <c r="G16" s="18"/>
      <c r="H16" s="16">
        <f t="shared" si="0"/>
        <v>0</v>
      </c>
    </row>
    <row r="17" spans="1:8">
      <c r="A17" s="30"/>
      <c r="B17" s="31"/>
      <c r="C17" s="14" t="s">
        <v>18</v>
      </c>
      <c r="D17" s="8" t="s">
        <v>32</v>
      </c>
      <c r="E17" s="13" t="s">
        <v>19</v>
      </c>
      <c r="F17" s="37">
        <v>1488</v>
      </c>
      <c r="G17" s="18">
        <v>1.78</v>
      </c>
      <c r="H17" s="16">
        <f t="shared" si="0"/>
        <v>2648.64</v>
      </c>
    </row>
    <row r="18" spans="1:8">
      <c r="A18" s="2" t="s">
        <v>26</v>
      </c>
      <c r="B18" s="13">
        <v>72961</v>
      </c>
      <c r="C18" s="14" t="s">
        <v>20</v>
      </c>
      <c r="D18" s="6" t="s">
        <v>21</v>
      </c>
      <c r="E18" s="13" t="s">
        <v>19</v>
      </c>
      <c r="F18" s="37">
        <v>1488</v>
      </c>
      <c r="G18" s="18">
        <v>1.45</v>
      </c>
      <c r="H18" s="16">
        <f t="shared" ref="H18:H78" si="1">SUM(F18*G18)</f>
        <v>2157.6</v>
      </c>
    </row>
    <row r="19" spans="1:8">
      <c r="A19" s="2"/>
      <c r="B19" s="13"/>
      <c r="C19" s="14" t="s">
        <v>12</v>
      </c>
      <c r="D19" s="6" t="s">
        <v>22</v>
      </c>
      <c r="E19" s="13"/>
      <c r="F19" s="37"/>
      <c r="G19" s="18"/>
      <c r="H19" s="16">
        <f t="shared" si="1"/>
        <v>0</v>
      </c>
    </row>
    <row r="20" spans="1:8" ht="22.5">
      <c r="A20" s="2" t="s">
        <v>26</v>
      </c>
      <c r="B20" s="13">
        <v>83677</v>
      </c>
      <c r="C20" s="14" t="s">
        <v>23</v>
      </c>
      <c r="D20" s="6" t="s">
        <v>27</v>
      </c>
      <c r="E20" s="13" t="s">
        <v>28</v>
      </c>
      <c r="F20" s="38">
        <v>70</v>
      </c>
      <c r="G20" s="18">
        <v>93</v>
      </c>
      <c r="H20" s="16">
        <f t="shared" si="1"/>
        <v>6510</v>
      </c>
    </row>
    <row r="21" spans="1:8" ht="22.5">
      <c r="A21" s="2"/>
      <c r="B21" s="13"/>
      <c r="C21" s="14" t="s">
        <v>29</v>
      </c>
      <c r="D21" s="6" t="s">
        <v>96</v>
      </c>
      <c r="E21" s="13" t="s">
        <v>28</v>
      </c>
      <c r="F21" s="38">
        <v>130</v>
      </c>
      <c r="G21" s="18">
        <v>126</v>
      </c>
      <c r="H21" s="16">
        <f t="shared" ref="H21" si="2">SUM(F21*G21)</f>
        <v>16380</v>
      </c>
    </row>
    <row r="22" spans="1:8">
      <c r="A22" s="2" t="s">
        <v>26</v>
      </c>
      <c r="B22" s="13">
        <v>5719</v>
      </c>
      <c r="C22" s="14" t="s">
        <v>33</v>
      </c>
      <c r="D22" s="6" t="s">
        <v>30</v>
      </c>
      <c r="E22" s="13" t="s">
        <v>31</v>
      </c>
      <c r="F22" s="38">
        <v>136.4</v>
      </c>
      <c r="G22" s="18">
        <v>47.3</v>
      </c>
      <c r="H22" s="16">
        <f t="shared" si="1"/>
        <v>6451.72</v>
      </c>
    </row>
    <row r="23" spans="1:8" ht="22.5">
      <c r="A23" s="2" t="s">
        <v>35</v>
      </c>
      <c r="B23" s="13">
        <v>83659</v>
      </c>
      <c r="C23" s="14" t="s">
        <v>37</v>
      </c>
      <c r="D23" s="6" t="s">
        <v>118</v>
      </c>
      <c r="E23" s="13" t="s">
        <v>38</v>
      </c>
      <c r="F23" s="38">
        <v>8</v>
      </c>
      <c r="G23" s="18">
        <v>882.46</v>
      </c>
      <c r="H23" s="16">
        <f>SUM(F23*G23)</f>
        <v>7059.68</v>
      </c>
    </row>
    <row r="24" spans="1:8" ht="22.5">
      <c r="A24" s="2" t="s">
        <v>35</v>
      </c>
      <c r="B24" s="13">
        <v>83660</v>
      </c>
      <c r="C24" s="14" t="s">
        <v>95</v>
      </c>
      <c r="D24" s="6" t="s">
        <v>117</v>
      </c>
      <c r="E24" s="13" t="s">
        <v>38</v>
      </c>
      <c r="F24" s="38">
        <v>2</v>
      </c>
      <c r="G24" s="18">
        <v>922.45</v>
      </c>
      <c r="H24" s="16">
        <f>SUM(F24*G24)</f>
        <v>1844.9</v>
      </c>
    </row>
    <row r="25" spans="1:8" ht="22.5">
      <c r="A25" s="2" t="s">
        <v>35</v>
      </c>
      <c r="B25" s="13" t="s">
        <v>36</v>
      </c>
      <c r="C25" s="14" t="s">
        <v>116</v>
      </c>
      <c r="D25" s="6" t="s">
        <v>97</v>
      </c>
      <c r="E25" s="13" t="s">
        <v>28</v>
      </c>
      <c r="F25" s="38">
        <v>472</v>
      </c>
      <c r="G25" s="18">
        <v>44.65</v>
      </c>
      <c r="H25" s="16">
        <f t="shared" si="1"/>
        <v>21074.799999999999</v>
      </c>
    </row>
    <row r="26" spans="1:8">
      <c r="A26" s="2"/>
      <c r="B26" s="13"/>
      <c r="C26" s="14" t="s">
        <v>39</v>
      </c>
      <c r="D26" s="6" t="s">
        <v>40</v>
      </c>
      <c r="E26" s="13"/>
      <c r="F26" s="37"/>
      <c r="G26" s="18"/>
      <c r="H26" s="16">
        <f t="shared" si="1"/>
        <v>0</v>
      </c>
    </row>
    <row r="27" spans="1:8">
      <c r="A27" s="2" t="s">
        <v>42</v>
      </c>
      <c r="B27" s="13">
        <v>52145</v>
      </c>
      <c r="C27" s="14" t="s">
        <v>41</v>
      </c>
      <c r="D27" s="6" t="s">
        <v>43</v>
      </c>
      <c r="E27" s="13" t="s">
        <v>19</v>
      </c>
      <c r="F27" s="37">
        <v>1488</v>
      </c>
      <c r="G27" s="18">
        <v>23.65</v>
      </c>
      <c r="H27" s="16">
        <f t="shared" si="1"/>
        <v>35191.199999999997</v>
      </c>
    </row>
    <row r="28" spans="1:8">
      <c r="A28" s="2" t="s">
        <v>42</v>
      </c>
      <c r="B28" s="13">
        <v>53260</v>
      </c>
      <c r="C28" s="14" t="s">
        <v>44</v>
      </c>
      <c r="D28" s="6" t="s">
        <v>45</v>
      </c>
      <c r="E28" s="13" t="s">
        <v>19</v>
      </c>
      <c r="F28" s="37">
        <v>1488</v>
      </c>
      <c r="G28" s="18">
        <v>2.58</v>
      </c>
      <c r="H28" s="16">
        <f t="shared" si="1"/>
        <v>3839.04</v>
      </c>
    </row>
    <row r="29" spans="1:8">
      <c r="A29" s="2" t="s">
        <v>42</v>
      </c>
      <c r="B29" s="13">
        <v>53265</v>
      </c>
      <c r="C29" s="14" t="s">
        <v>46</v>
      </c>
      <c r="D29" s="6" t="s">
        <v>47</v>
      </c>
      <c r="E29" s="13" t="s">
        <v>19</v>
      </c>
      <c r="F29" s="37">
        <v>1488</v>
      </c>
      <c r="G29" s="18">
        <v>2.08</v>
      </c>
      <c r="H29" s="16">
        <f t="shared" si="1"/>
        <v>3095.04</v>
      </c>
    </row>
    <row r="30" spans="1:8">
      <c r="A30" s="2" t="s">
        <v>42</v>
      </c>
      <c r="B30" s="17">
        <v>53270</v>
      </c>
      <c r="C30" s="14" t="s">
        <v>48</v>
      </c>
      <c r="D30" s="6" t="s">
        <v>49</v>
      </c>
      <c r="E30" s="13" t="s">
        <v>19</v>
      </c>
      <c r="F30" s="37">
        <v>1488</v>
      </c>
      <c r="G30" s="18">
        <v>0.43</v>
      </c>
      <c r="H30" s="16">
        <f t="shared" si="1"/>
        <v>639.84</v>
      </c>
    </row>
    <row r="31" spans="1:8">
      <c r="A31" s="2"/>
      <c r="B31" s="17"/>
      <c r="C31" s="14" t="s">
        <v>83</v>
      </c>
      <c r="D31" s="6" t="s">
        <v>84</v>
      </c>
      <c r="E31" s="13"/>
      <c r="F31" s="37"/>
      <c r="G31" s="18"/>
      <c r="H31" s="16">
        <f t="shared" si="1"/>
        <v>0</v>
      </c>
    </row>
    <row r="32" spans="1:8">
      <c r="A32" s="2" t="s">
        <v>88</v>
      </c>
      <c r="B32" s="17"/>
      <c r="C32" s="14" t="s">
        <v>85</v>
      </c>
      <c r="D32" s="6" t="s">
        <v>119</v>
      </c>
      <c r="E32" s="13" t="s">
        <v>38</v>
      </c>
      <c r="F32" s="37">
        <v>1</v>
      </c>
      <c r="G32" s="40">
        <v>2136</v>
      </c>
      <c r="H32" s="16">
        <f t="shared" si="1"/>
        <v>2136</v>
      </c>
    </row>
    <row r="33" spans="1:8">
      <c r="A33" s="1"/>
      <c r="B33" s="9"/>
      <c r="C33" s="10">
        <v>2</v>
      </c>
      <c r="D33" s="34" t="s">
        <v>93</v>
      </c>
      <c r="E33" s="11"/>
      <c r="F33" s="7"/>
      <c r="G33" s="12">
        <f>SUM(H34:H48)</f>
        <v>50901.46</v>
      </c>
      <c r="H33" s="12">
        <v>0</v>
      </c>
    </row>
    <row r="34" spans="1:8">
      <c r="A34" s="2"/>
      <c r="B34" s="17"/>
      <c r="C34" s="14" t="s">
        <v>50</v>
      </c>
      <c r="D34" s="6" t="s">
        <v>13</v>
      </c>
      <c r="E34" s="13"/>
      <c r="F34" s="37"/>
      <c r="G34" s="18"/>
      <c r="H34" s="16">
        <f t="shared" si="1"/>
        <v>0</v>
      </c>
    </row>
    <row r="35" spans="1:8" ht="22.5">
      <c r="A35" s="2" t="s">
        <v>26</v>
      </c>
      <c r="B35" s="13">
        <v>73686</v>
      </c>
      <c r="C35" s="14" t="s">
        <v>51</v>
      </c>
      <c r="D35" s="6" t="s">
        <v>86</v>
      </c>
      <c r="E35" s="13" t="s">
        <v>5</v>
      </c>
      <c r="F35" s="37">
        <v>951</v>
      </c>
      <c r="G35" s="18">
        <v>0.95</v>
      </c>
      <c r="H35" s="16">
        <f t="shared" si="1"/>
        <v>903.44999999999993</v>
      </c>
    </row>
    <row r="36" spans="1:8">
      <c r="A36" s="2"/>
      <c r="B36" s="17"/>
      <c r="C36" s="14" t="s">
        <v>52</v>
      </c>
      <c r="D36" s="6" t="s">
        <v>17</v>
      </c>
      <c r="E36" s="13"/>
      <c r="F36" s="37"/>
      <c r="G36" s="18"/>
      <c r="H36" s="16">
        <f t="shared" si="1"/>
        <v>0</v>
      </c>
    </row>
    <row r="37" spans="1:8">
      <c r="A37" s="2"/>
      <c r="B37" s="17"/>
      <c r="C37" s="14" t="s">
        <v>53</v>
      </c>
      <c r="D37" s="8" t="s">
        <v>32</v>
      </c>
      <c r="E37" s="13" t="s">
        <v>19</v>
      </c>
      <c r="F37" s="37">
        <v>951</v>
      </c>
      <c r="G37" s="18">
        <v>1.78</v>
      </c>
      <c r="H37" s="16">
        <f t="shared" si="1"/>
        <v>1692.78</v>
      </c>
    </row>
    <row r="38" spans="1:8">
      <c r="A38" s="2" t="s">
        <v>26</v>
      </c>
      <c r="B38" s="13">
        <v>72961</v>
      </c>
      <c r="C38" s="14" t="s">
        <v>54</v>
      </c>
      <c r="D38" s="6" t="s">
        <v>21</v>
      </c>
      <c r="E38" s="13" t="s">
        <v>19</v>
      </c>
      <c r="F38" s="37">
        <v>951</v>
      </c>
      <c r="G38" s="18">
        <v>1.45</v>
      </c>
      <c r="H38" s="16">
        <f t="shared" si="1"/>
        <v>1378.95</v>
      </c>
    </row>
    <row r="39" spans="1:8">
      <c r="A39" s="2"/>
      <c r="B39" s="17"/>
      <c r="C39" s="14" t="s">
        <v>55</v>
      </c>
      <c r="D39" s="6" t="s">
        <v>22</v>
      </c>
      <c r="E39" s="13"/>
      <c r="F39" s="37"/>
      <c r="G39" s="18"/>
      <c r="H39" s="16">
        <f t="shared" ref="H39:H40" si="3">SUM(F39*G39)</f>
        <v>0</v>
      </c>
    </row>
    <row r="40" spans="1:8" ht="22.5">
      <c r="A40" s="2" t="s">
        <v>26</v>
      </c>
      <c r="B40" s="13">
        <v>83677</v>
      </c>
      <c r="C40" s="14" t="s">
        <v>23</v>
      </c>
      <c r="D40" s="6" t="s">
        <v>27</v>
      </c>
      <c r="E40" s="13" t="s">
        <v>28</v>
      </c>
      <c r="F40" s="38">
        <v>68</v>
      </c>
      <c r="G40" s="18">
        <v>93</v>
      </c>
      <c r="H40" s="16">
        <f t="shared" si="3"/>
        <v>6324</v>
      </c>
    </row>
    <row r="41" spans="1:8">
      <c r="A41" s="2" t="s">
        <v>26</v>
      </c>
      <c r="B41" s="13">
        <v>5719</v>
      </c>
      <c r="C41" s="14" t="s">
        <v>33</v>
      </c>
      <c r="D41" s="6" t="s">
        <v>30</v>
      </c>
      <c r="E41" s="13" t="s">
        <v>31</v>
      </c>
      <c r="F41" s="38">
        <v>40.799999999999997</v>
      </c>
      <c r="G41" s="18">
        <v>47.3</v>
      </c>
      <c r="H41" s="16">
        <f t="shared" ref="H41" si="4">SUM(F41*G41)</f>
        <v>1929.8399999999997</v>
      </c>
    </row>
    <row r="42" spans="1:8" ht="33.75">
      <c r="A42" s="2" t="s">
        <v>35</v>
      </c>
      <c r="B42" s="13">
        <v>83659</v>
      </c>
      <c r="C42" s="14" t="s">
        <v>89</v>
      </c>
      <c r="D42" s="6" t="s">
        <v>72</v>
      </c>
      <c r="E42" s="13" t="s">
        <v>38</v>
      </c>
      <c r="F42" s="37">
        <v>4</v>
      </c>
      <c r="G42" s="18">
        <v>625</v>
      </c>
      <c r="H42" s="16">
        <f t="shared" si="1"/>
        <v>2500</v>
      </c>
    </row>
    <row r="43" spans="1:8" ht="22.5">
      <c r="A43" s="2" t="s">
        <v>35</v>
      </c>
      <c r="B43" s="13" t="s">
        <v>36</v>
      </c>
      <c r="C43" s="14" t="s">
        <v>56</v>
      </c>
      <c r="D43" s="6" t="s">
        <v>34</v>
      </c>
      <c r="E43" s="13" t="s">
        <v>28</v>
      </c>
      <c r="F43" s="38">
        <v>198</v>
      </c>
      <c r="G43" s="18">
        <v>44.65</v>
      </c>
      <c r="H43" s="16">
        <f t="shared" si="1"/>
        <v>8840.6999999999989</v>
      </c>
    </row>
    <row r="44" spans="1:8">
      <c r="A44" s="2"/>
      <c r="B44" s="17"/>
      <c r="C44" s="14" t="s">
        <v>57</v>
      </c>
      <c r="D44" s="6" t="s">
        <v>40</v>
      </c>
      <c r="E44" s="13"/>
      <c r="F44" s="37"/>
      <c r="G44" s="18"/>
      <c r="H44" s="16">
        <f t="shared" si="1"/>
        <v>0</v>
      </c>
    </row>
    <row r="45" spans="1:8">
      <c r="A45" s="2" t="s">
        <v>42</v>
      </c>
      <c r="B45" s="13">
        <v>52145</v>
      </c>
      <c r="C45" s="14" t="s">
        <v>58</v>
      </c>
      <c r="D45" s="6" t="s">
        <v>43</v>
      </c>
      <c r="E45" s="13" t="s">
        <v>19</v>
      </c>
      <c r="F45" s="37">
        <v>951</v>
      </c>
      <c r="G45" s="18">
        <v>23.65</v>
      </c>
      <c r="H45" s="16">
        <f t="shared" si="1"/>
        <v>22491.149999999998</v>
      </c>
    </row>
    <row r="46" spans="1:8">
      <c r="A46" s="2" t="s">
        <v>42</v>
      </c>
      <c r="B46" s="13">
        <v>53260</v>
      </c>
      <c r="C46" s="14" t="s">
        <v>59</v>
      </c>
      <c r="D46" s="6" t="s">
        <v>45</v>
      </c>
      <c r="E46" s="13" t="s">
        <v>19</v>
      </c>
      <c r="F46" s="37">
        <v>951</v>
      </c>
      <c r="G46" s="18">
        <v>2.58</v>
      </c>
      <c r="H46" s="16">
        <f t="shared" si="1"/>
        <v>2453.58</v>
      </c>
    </row>
    <row r="47" spans="1:8">
      <c r="A47" s="2" t="s">
        <v>42</v>
      </c>
      <c r="B47" s="13">
        <v>53265</v>
      </c>
      <c r="C47" s="14" t="s">
        <v>60</v>
      </c>
      <c r="D47" s="6" t="s">
        <v>47</v>
      </c>
      <c r="E47" s="13" t="s">
        <v>19</v>
      </c>
      <c r="F47" s="37">
        <v>951</v>
      </c>
      <c r="G47" s="18">
        <v>2.08</v>
      </c>
      <c r="H47" s="16">
        <f t="shared" si="1"/>
        <v>1978.0800000000002</v>
      </c>
    </row>
    <row r="48" spans="1:8">
      <c r="A48" s="2" t="s">
        <v>42</v>
      </c>
      <c r="B48" s="17">
        <v>53270</v>
      </c>
      <c r="C48" s="14" t="s">
        <v>61</v>
      </c>
      <c r="D48" s="6" t="s">
        <v>49</v>
      </c>
      <c r="E48" s="13" t="s">
        <v>19</v>
      </c>
      <c r="F48" s="37">
        <v>951</v>
      </c>
      <c r="G48" s="18">
        <v>0.43</v>
      </c>
      <c r="H48" s="16">
        <f t="shared" si="1"/>
        <v>408.93</v>
      </c>
    </row>
    <row r="49" spans="1:8">
      <c r="A49" s="1"/>
      <c r="B49" s="9"/>
      <c r="C49" s="10">
        <v>3</v>
      </c>
      <c r="D49" s="34" t="s">
        <v>94</v>
      </c>
      <c r="E49" s="11"/>
      <c r="F49" s="7"/>
      <c r="G49" s="12">
        <f>SUM(H50:H64)</f>
        <v>33794.014000000003</v>
      </c>
      <c r="H49" s="12">
        <v>0</v>
      </c>
    </row>
    <row r="50" spans="1:8">
      <c r="A50" s="2"/>
      <c r="B50" s="17"/>
      <c r="C50" s="14" t="s">
        <v>62</v>
      </c>
      <c r="D50" s="6" t="s">
        <v>13</v>
      </c>
      <c r="E50" s="13"/>
      <c r="F50" s="37"/>
      <c r="G50" s="18"/>
      <c r="H50" s="16">
        <f t="shared" si="1"/>
        <v>0</v>
      </c>
    </row>
    <row r="51" spans="1:8" ht="22.5">
      <c r="A51" s="2" t="s">
        <v>26</v>
      </c>
      <c r="B51" s="13">
        <v>73686</v>
      </c>
      <c r="C51" s="14" t="s">
        <v>63</v>
      </c>
      <c r="D51" s="6" t="s">
        <v>86</v>
      </c>
      <c r="E51" s="13" t="s">
        <v>5</v>
      </c>
      <c r="F51" s="38">
        <v>651.45000000000005</v>
      </c>
      <c r="G51" s="18">
        <v>0.95</v>
      </c>
      <c r="H51" s="16">
        <f t="shared" si="1"/>
        <v>618.87750000000005</v>
      </c>
    </row>
    <row r="52" spans="1:8">
      <c r="A52" s="2"/>
      <c r="B52" s="17"/>
      <c r="C52" s="14" t="s">
        <v>64</v>
      </c>
      <c r="D52" s="6" t="s">
        <v>17</v>
      </c>
      <c r="E52" s="13"/>
      <c r="F52" s="38">
        <v>651.45000000000005</v>
      </c>
      <c r="G52" s="18"/>
      <c r="H52" s="16">
        <f t="shared" si="1"/>
        <v>0</v>
      </c>
    </row>
    <row r="53" spans="1:8">
      <c r="A53" s="2"/>
      <c r="B53" s="17"/>
      <c r="C53" s="14" t="s">
        <v>65</v>
      </c>
      <c r="D53" s="8" t="s">
        <v>32</v>
      </c>
      <c r="E53" s="13" t="s">
        <v>19</v>
      </c>
      <c r="F53" s="38">
        <v>651.45000000000005</v>
      </c>
      <c r="G53" s="18">
        <v>1.78</v>
      </c>
      <c r="H53" s="16">
        <f t="shared" si="1"/>
        <v>1159.5810000000001</v>
      </c>
    </row>
    <row r="54" spans="1:8">
      <c r="A54" s="2" t="s">
        <v>26</v>
      </c>
      <c r="B54" s="13">
        <v>72961</v>
      </c>
      <c r="C54" s="14" t="s">
        <v>66</v>
      </c>
      <c r="D54" s="6" t="s">
        <v>21</v>
      </c>
      <c r="E54" s="13" t="s">
        <v>19</v>
      </c>
      <c r="F54" s="38">
        <v>651.45000000000005</v>
      </c>
      <c r="G54" s="18">
        <v>1.45</v>
      </c>
      <c r="H54" s="16">
        <f t="shared" si="1"/>
        <v>944.60250000000008</v>
      </c>
    </row>
    <row r="55" spans="1:8">
      <c r="A55" s="2"/>
      <c r="B55" s="17"/>
      <c r="C55" s="14" t="s">
        <v>77</v>
      </c>
      <c r="D55" s="6" t="s">
        <v>22</v>
      </c>
      <c r="E55" s="13"/>
      <c r="F55" s="38"/>
      <c r="G55" s="18"/>
      <c r="H55" s="16">
        <f t="shared" si="1"/>
        <v>0</v>
      </c>
    </row>
    <row r="56" spans="1:8" ht="22.5">
      <c r="A56" s="2" t="s">
        <v>26</v>
      </c>
      <c r="B56" s="13">
        <v>83677</v>
      </c>
      <c r="C56" s="14" t="s">
        <v>78</v>
      </c>
      <c r="D56" s="6" t="s">
        <v>27</v>
      </c>
      <c r="E56" s="13" t="s">
        <v>28</v>
      </c>
      <c r="F56" s="38">
        <v>7</v>
      </c>
      <c r="G56" s="18">
        <v>93</v>
      </c>
      <c r="H56" s="16">
        <f t="shared" si="1"/>
        <v>651</v>
      </c>
    </row>
    <row r="57" spans="1:8">
      <c r="A57" s="2" t="s">
        <v>26</v>
      </c>
      <c r="B57" s="13">
        <v>5719</v>
      </c>
      <c r="C57" s="14" t="s">
        <v>79</v>
      </c>
      <c r="D57" s="6" t="s">
        <v>30</v>
      </c>
      <c r="E57" s="13" t="s">
        <v>31</v>
      </c>
      <c r="F57" s="38">
        <v>4.2</v>
      </c>
      <c r="G57" s="18">
        <v>47.3</v>
      </c>
      <c r="H57" s="16">
        <f t="shared" si="1"/>
        <v>198.66</v>
      </c>
    </row>
    <row r="58" spans="1:8" ht="33.75">
      <c r="A58" s="2" t="s">
        <v>35</v>
      </c>
      <c r="B58" s="13">
        <v>83659</v>
      </c>
      <c r="C58" s="14" t="s">
        <v>80</v>
      </c>
      <c r="D58" s="8" t="s">
        <v>73</v>
      </c>
      <c r="E58" s="13" t="s">
        <v>38</v>
      </c>
      <c r="F58" s="38">
        <v>2</v>
      </c>
      <c r="G58" s="18">
        <v>882.46</v>
      </c>
      <c r="H58" s="16">
        <f t="shared" si="1"/>
        <v>1764.92</v>
      </c>
    </row>
    <row r="59" spans="1:8" ht="22.5">
      <c r="A59" s="2" t="s">
        <v>35</v>
      </c>
      <c r="B59" s="13" t="s">
        <v>36</v>
      </c>
      <c r="C59" s="14" t="s">
        <v>81</v>
      </c>
      <c r="D59" s="6" t="s">
        <v>34</v>
      </c>
      <c r="E59" s="13" t="s">
        <v>28</v>
      </c>
      <c r="F59" s="38">
        <v>218</v>
      </c>
      <c r="G59" s="18">
        <v>44.65</v>
      </c>
      <c r="H59" s="16">
        <f t="shared" si="1"/>
        <v>9733.6999999999989</v>
      </c>
    </row>
    <row r="60" spans="1:8">
      <c r="A60" s="2"/>
      <c r="B60" s="13"/>
      <c r="C60" s="14" t="s">
        <v>67</v>
      </c>
      <c r="D60" s="6" t="s">
        <v>40</v>
      </c>
      <c r="E60" s="13"/>
      <c r="F60" s="38"/>
      <c r="G60" s="18"/>
      <c r="H60" s="16">
        <f t="shared" si="1"/>
        <v>0</v>
      </c>
    </row>
    <row r="61" spans="1:8">
      <c r="A61" s="2" t="s">
        <v>42</v>
      </c>
      <c r="B61" s="13">
        <v>52145</v>
      </c>
      <c r="C61" s="14" t="s">
        <v>68</v>
      </c>
      <c r="D61" s="6" t="s">
        <v>43</v>
      </c>
      <c r="E61" s="13" t="s">
        <v>19</v>
      </c>
      <c r="F61" s="38">
        <v>651.45000000000005</v>
      </c>
      <c r="G61" s="18">
        <v>23.65</v>
      </c>
      <c r="H61" s="16">
        <f t="shared" si="1"/>
        <v>15406.7925</v>
      </c>
    </row>
    <row r="62" spans="1:8">
      <c r="A62" s="2" t="s">
        <v>42</v>
      </c>
      <c r="B62" s="13">
        <v>53260</v>
      </c>
      <c r="C62" s="14" t="s">
        <v>69</v>
      </c>
      <c r="D62" s="6" t="s">
        <v>45</v>
      </c>
      <c r="E62" s="13" t="s">
        <v>19</v>
      </c>
      <c r="F62" s="38">
        <v>651.45000000000005</v>
      </c>
      <c r="G62" s="18">
        <v>2.58</v>
      </c>
      <c r="H62" s="16">
        <f t="shared" si="1"/>
        <v>1680.7410000000002</v>
      </c>
    </row>
    <row r="63" spans="1:8">
      <c r="A63" s="2" t="s">
        <v>42</v>
      </c>
      <c r="B63" s="13">
        <v>53265</v>
      </c>
      <c r="C63" s="14" t="s">
        <v>70</v>
      </c>
      <c r="D63" s="6" t="s">
        <v>47</v>
      </c>
      <c r="E63" s="13" t="s">
        <v>19</v>
      </c>
      <c r="F63" s="38">
        <v>651.45000000000005</v>
      </c>
      <c r="G63" s="18">
        <v>2.08</v>
      </c>
      <c r="H63" s="16">
        <f t="shared" si="1"/>
        <v>1355.0160000000001</v>
      </c>
    </row>
    <row r="64" spans="1:8">
      <c r="A64" s="2" t="s">
        <v>42</v>
      </c>
      <c r="B64" s="17">
        <v>53270</v>
      </c>
      <c r="C64" s="14" t="s">
        <v>71</v>
      </c>
      <c r="D64" s="6" t="s">
        <v>49</v>
      </c>
      <c r="E64" s="13" t="s">
        <v>19</v>
      </c>
      <c r="F64" s="38">
        <v>651.45000000000005</v>
      </c>
      <c r="G64" s="18">
        <v>0.43</v>
      </c>
      <c r="H64" s="16">
        <f t="shared" si="1"/>
        <v>280.12350000000004</v>
      </c>
    </row>
    <row r="65" spans="1:8">
      <c r="A65" s="1"/>
      <c r="B65" s="9"/>
      <c r="C65" s="10">
        <v>4</v>
      </c>
      <c r="D65" s="34" t="s">
        <v>108</v>
      </c>
      <c r="E65" s="11"/>
      <c r="F65" s="7"/>
      <c r="G65" s="12">
        <f>SUM(H67:H78)</f>
        <v>38757.18</v>
      </c>
      <c r="H65" s="12">
        <v>0</v>
      </c>
    </row>
    <row r="66" spans="1:8" s="46" customFormat="1">
      <c r="A66" s="41"/>
      <c r="B66" s="42"/>
      <c r="C66" s="43"/>
      <c r="D66" s="44" t="s">
        <v>110</v>
      </c>
      <c r="E66" s="13"/>
      <c r="F66" s="6"/>
      <c r="G66" s="45"/>
      <c r="H66" s="45">
        <f>SUM(F66*G66)</f>
        <v>0</v>
      </c>
    </row>
    <row r="67" spans="1:8">
      <c r="A67" s="2"/>
      <c r="B67" s="17"/>
      <c r="C67" s="14" t="s">
        <v>98</v>
      </c>
      <c r="D67" s="6" t="s">
        <v>13</v>
      </c>
      <c r="E67" s="13"/>
      <c r="F67" s="37"/>
      <c r="G67" s="18"/>
      <c r="H67" s="45">
        <f t="shared" ref="H67:H68" si="5">SUM(F67*G67)</f>
        <v>0</v>
      </c>
    </row>
    <row r="68" spans="1:8">
      <c r="A68" s="2"/>
      <c r="B68" s="17"/>
      <c r="C68" s="14" t="s">
        <v>99</v>
      </c>
      <c r="D68" s="6" t="s">
        <v>112</v>
      </c>
      <c r="E68" s="13" t="s">
        <v>19</v>
      </c>
      <c r="F68" s="37">
        <v>48</v>
      </c>
      <c r="G68" s="18">
        <v>6.55</v>
      </c>
      <c r="H68" s="45">
        <f t="shared" si="5"/>
        <v>314.39999999999998</v>
      </c>
    </row>
    <row r="69" spans="1:8" ht="22.5">
      <c r="A69" s="2" t="s">
        <v>26</v>
      </c>
      <c r="B69" s="13">
        <v>73686</v>
      </c>
      <c r="C69" s="14" t="s">
        <v>111</v>
      </c>
      <c r="D69" s="6" t="s">
        <v>86</v>
      </c>
      <c r="E69" s="13" t="s">
        <v>5</v>
      </c>
      <c r="F69" s="38">
        <v>896.5</v>
      </c>
      <c r="G69" s="18">
        <v>0.95</v>
      </c>
      <c r="H69" s="16">
        <f t="shared" si="1"/>
        <v>851.67499999999995</v>
      </c>
    </row>
    <row r="70" spans="1:8">
      <c r="A70" s="2"/>
      <c r="B70" s="17"/>
      <c r="C70" s="14" t="s">
        <v>100</v>
      </c>
      <c r="D70" s="6" t="s">
        <v>17</v>
      </c>
      <c r="E70" s="13"/>
      <c r="F70" s="38">
        <v>896.5</v>
      </c>
      <c r="G70" s="18"/>
      <c r="H70" s="16">
        <f t="shared" si="1"/>
        <v>0</v>
      </c>
    </row>
    <row r="71" spans="1:8">
      <c r="A71" s="2"/>
      <c r="B71" s="17"/>
      <c r="C71" s="14" t="s">
        <v>101</v>
      </c>
      <c r="D71" s="8" t="s">
        <v>115</v>
      </c>
      <c r="E71" s="13" t="s">
        <v>19</v>
      </c>
      <c r="F71" s="38">
        <v>896.5</v>
      </c>
      <c r="G71" s="18">
        <v>1.78</v>
      </c>
      <c r="H71" s="16">
        <f t="shared" si="1"/>
        <v>1595.77</v>
      </c>
    </row>
    <row r="72" spans="1:8">
      <c r="A72" s="2" t="s">
        <v>26</v>
      </c>
      <c r="B72" s="13">
        <v>72961</v>
      </c>
      <c r="C72" s="14" t="s">
        <v>102</v>
      </c>
      <c r="D72" s="6" t="s">
        <v>21</v>
      </c>
      <c r="E72" s="13" t="s">
        <v>19</v>
      </c>
      <c r="F72" s="38">
        <v>896.5</v>
      </c>
      <c r="G72" s="18">
        <v>1.45</v>
      </c>
      <c r="H72" s="16">
        <f t="shared" si="1"/>
        <v>1299.925</v>
      </c>
    </row>
    <row r="73" spans="1:8" ht="22.5">
      <c r="A73" s="2" t="s">
        <v>35</v>
      </c>
      <c r="B73" s="13" t="s">
        <v>36</v>
      </c>
      <c r="C73" s="14" t="s">
        <v>109</v>
      </c>
      <c r="D73" s="6" t="s">
        <v>34</v>
      </c>
      <c r="E73" s="13" t="s">
        <v>28</v>
      </c>
      <c r="F73" s="38">
        <v>200</v>
      </c>
      <c r="G73" s="18">
        <v>44.65</v>
      </c>
      <c r="H73" s="16">
        <f t="shared" si="1"/>
        <v>8930</v>
      </c>
    </row>
    <row r="74" spans="1:8">
      <c r="A74" s="2"/>
      <c r="B74" s="13"/>
      <c r="C74" s="14" t="s">
        <v>103</v>
      </c>
      <c r="D74" s="6" t="s">
        <v>40</v>
      </c>
      <c r="E74" s="13"/>
      <c r="F74" s="38"/>
      <c r="G74" s="18"/>
      <c r="H74" s="16">
        <f t="shared" si="1"/>
        <v>0</v>
      </c>
    </row>
    <row r="75" spans="1:8">
      <c r="A75" s="2" t="s">
        <v>42</v>
      </c>
      <c r="B75" s="13">
        <v>52145</v>
      </c>
      <c r="C75" s="14" t="s">
        <v>104</v>
      </c>
      <c r="D75" s="6" t="s">
        <v>43</v>
      </c>
      <c r="E75" s="13" t="s">
        <v>19</v>
      </c>
      <c r="F75" s="38">
        <v>896.5</v>
      </c>
      <c r="G75" s="18">
        <v>23.65</v>
      </c>
      <c r="H75" s="16">
        <f t="shared" si="1"/>
        <v>21202.224999999999</v>
      </c>
    </row>
    <row r="76" spans="1:8">
      <c r="A76" s="2" t="s">
        <v>42</v>
      </c>
      <c r="B76" s="13">
        <v>53260</v>
      </c>
      <c r="C76" s="14" t="s">
        <v>105</v>
      </c>
      <c r="D76" s="6" t="s">
        <v>45</v>
      </c>
      <c r="E76" s="13" t="s">
        <v>19</v>
      </c>
      <c r="F76" s="38">
        <v>896.5</v>
      </c>
      <c r="G76" s="18">
        <v>2.58</v>
      </c>
      <c r="H76" s="16">
        <f t="shared" si="1"/>
        <v>2312.9700000000003</v>
      </c>
    </row>
    <row r="77" spans="1:8">
      <c r="A77" s="2" t="s">
        <v>42</v>
      </c>
      <c r="B77" s="13">
        <v>53265</v>
      </c>
      <c r="C77" s="14" t="s">
        <v>106</v>
      </c>
      <c r="D77" s="6" t="s">
        <v>47</v>
      </c>
      <c r="E77" s="13" t="s">
        <v>19</v>
      </c>
      <c r="F77" s="38">
        <v>896.5</v>
      </c>
      <c r="G77" s="18">
        <v>2.08</v>
      </c>
      <c r="H77" s="16">
        <f t="shared" si="1"/>
        <v>1864.72</v>
      </c>
    </row>
    <row r="78" spans="1:8">
      <c r="A78" s="2" t="s">
        <v>42</v>
      </c>
      <c r="B78" s="17">
        <v>53270</v>
      </c>
      <c r="C78" s="14" t="s">
        <v>107</v>
      </c>
      <c r="D78" s="6" t="s">
        <v>49</v>
      </c>
      <c r="E78" s="13" t="s">
        <v>19</v>
      </c>
      <c r="F78" s="38">
        <v>896.5</v>
      </c>
      <c r="G78" s="18">
        <v>0.43</v>
      </c>
      <c r="H78" s="16">
        <f t="shared" si="1"/>
        <v>385.495</v>
      </c>
    </row>
    <row r="79" spans="1:8">
      <c r="A79" s="1"/>
      <c r="B79" s="9"/>
      <c r="C79" s="10">
        <v>5</v>
      </c>
      <c r="D79" s="34" t="s">
        <v>84</v>
      </c>
      <c r="E79" s="11"/>
      <c r="F79" s="7"/>
      <c r="G79" s="12">
        <f>SUM(H80:H83)</f>
        <v>1552.5279999999998</v>
      </c>
      <c r="H79" s="12">
        <v>0</v>
      </c>
    </row>
    <row r="80" spans="1:8">
      <c r="A80" s="2" t="s">
        <v>88</v>
      </c>
      <c r="B80" s="17" t="s">
        <v>10</v>
      </c>
      <c r="C80" s="14" t="s">
        <v>120</v>
      </c>
      <c r="D80" s="6" t="s">
        <v>121</v>
      </c>
      <c r="E80" s="13" t="s">
        <v>19</v>
      </c>
      <c r="F80" s="38">
        <v>11.2</v>
      </c>
      <c r="G80" s="47">
        <v>55.112499999999997</v>
      </c>
      <c r="H80" s="16">
        <f>SUM(F80*G80)</f>
        <v>617.25999999999988</v>
      </c>
    </row>
    <row r="81" spans="1:8">
      <c r="A81" s="2" t="s">
        <v>88</v>
      </c>
      <c r="B81" s="17" t="s">
        <v>11</v>
      </c>
      <c r="C81" s="14" t="s">
        <v>122</v>
      </c>
      <c r="D81" s="6" t="s">
        <v>123</v>
      </c>
      <c r="E81" s="13" t="s">
        <v>19</v>
      </c>
      <c r="F81" s="38">
        <v>3896.95</v>
      </c>
      <c r="G81" s="47">
        <v>0.24</v>
      </c>
      <c r="H81" s="16">
        <f>SUM(F81*G81)</f>
        <v>935.26799999999992</v>
      </c>
    </row>
    <row r="82" spans="1:8">
      <c r="A82" s="2"/>
      <c r="B82" s="17"/>
      <c r="C82" s="14"/>
      <c r="D82" s="6"/>
      <c r="E82" s="13"/>
      <c r="F82" s="38"/>
      <c r="G82" s="18"/>
      <c r="H82" s="16">
        <f>SUM(F82*G82*1.3)</f>
        <v>0</v>
      </c>
    </row>
    <row r="83" spans="1:8">
      <c r="A83" s="2"/>
      <c r="B83" s="17"/>
      <c r="C83" s="14"/>
      <c r="D83" s="6"/>
      <c r="E83" s="13"/>
      <c r="F83" s="38"/>
      <c r="G83" s="18"/>
      <c r="H83" s="16">
        <f>SUM(F83*G83*1.3)</f>
        <v>0</v>
      </c>
    </row>
    <row r="84" spans="1:8">
      <c r="A84" s="5"/>
      <c r="B84" s="19"/>
      <c r="C84" s="19"/>
      <c r="D84" s="19" t="s">
        <v>7</v>
      </c>
      <c r="E84" s="19"/>
      <c r="F84" s="19"/>
      <c r="G84" s="20"/>
      <c r="H84" s="21">
        <f>SUM(H13:H83)</f>
        <v>236021.24199999997</v>
      </c>
    </row>
    <row r="85" spans="1:8">
      <c r="D85" s="4" t="s">
        <v>114</v>
      </c>
    </row>
    <row r="86" spans="1:8">
      <c r="D86" t="s">
        <v>113</v>
      </c>
    </row>
    <row r="103" spans="1:8" s="32" customFormat="1">
      <c r="A103"/>
      <c r="B103"/>
      <c r="C103"/>
      <c r="D103"/>
      <c r="E103"/>
      <c r="F103"/>
      <c r="G103"/>
      <c r="H103" s="3"/>
    </row>
    <row r="104" spans="1:8" s="32" customFormat="1" ht="13.5" customHeight="1">
      <c r="A104"/>
      <c r="B104"/>
      <c r="C104"/>
      <c r="D104"/>
      <c r="E104"/>
      <c r="F104"/>
      <c r="G104"/>
      <c r="H104" s="3"/>
    </row>
    <row r="105" spans="1:8" ht="12.75" customHeight="1"/>
    <row r="115" spans="1:8" s="32" customFormat="1">
      <c r="A115"/>
      <c r="B115"/>
      <c r="C115"/>
      <c r="D115"/>
      <c r="E115"/>
      <c r="F115"/>
      <c r="G115"/>
      <c r="H115" s="3"/>
    </row>
    <row r="289" spans="9:9">
      <c r="I289" s="12">
        <f>SUM(J290:J293)</f>
        <v>0</v>
      </c>
    </row>
    <row r="306" spans="1:8" s="4" customFormat="1">
      <c r="A306"/>
      <c r="B306"/>
      <c r="C306"/>
      <c r="D306"/>
      <c r="E306"/>
      <c r="F306"/>
      <c r="G306"/>
      <c r="H306" s="3"/>
    </row>
  </sheetData>
  <pageMargins left="0.511811024" right="0.511811024" top="0.78740157499999996" bottom="0.78740157499999996" header="0.31496062000000002" footer="0.31496062000000002"/>
  <pageSetup paperSize="9" orientation="landscape" horizontalDpi="4294967294" verticalDpi="4294967294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camaras saude</dc:creator>
  <cp:lastModifiedBy>admin</cp:lastModifiedBy>
  <cp:lastPrinted>2016-07-05T18:06:03Z</cp:lastPrinted>
  <dcterms:created xsi:type="dcterms:W3CDTF">2013-09-13T12:07:42Z</dcterms:created>
  <dcterms:modified xsi:type="dcterms:W3CDTF">2016-07-05T18:19:17Z</dcterms:modified>
</cp:coreProperties>
</file>